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 кв" sheetId="4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D24" i="4"/>
  <c r="D23"/>
  <c r="D21" l="1"/>
  <c r="D20"/>
  <c r="D19"/>
  <c r="D18"/>
  <c r="D17"/>
  <c r="D13"/>
  <c r="D12"/>
  <c r="F23" l="1"/>
  <c r="F19"/>
  <c r="F18"/>
  <c r="F25"/>
  <c r="D15"/>
  <c r="D10"/>
  <c r="C15"/>
  <c r="E10"/>
  <c r="C10"/>
  <c r="F14"/>
  <c r="F16"/>
  <c r="F20"/>
  <c r="F21"/>
  <c r="F22"/>
  <c r="F12"/>
  <c r="F24" l="1"/>
  <c r="E15"/>
  <c r="F15" s="1"/>
  <c r="F17"/>
  <c r="F10"/>
  <c r="F13"/>
</calcChain>
</file>

<file path=xl/sharedStrings.xml><?xml version="1.0" encoding="utf-8"?>
<sst xmlns="http://schemas.openxmlformats.org/spreadsheetml/2006/main" count="35" uniqueCount="33">
  <si>
    <t xml:space="preserve">№ п/п </t>
  </si>
  <si>
    <t>Наименование показателя</t>
  </si>
  <si>
    <t>Доходы бюджета всего</t>
  </si>
  <si>
    <t>1.1.</t>
  </si>
  <si>
    <t>Налоговые и неналоговые доходы</t>
  </si>
  <si>
    <t>Безвозмездные поступления</t>
  </si>
  <si>
    <t>2</t>
  </si>
  <si>
    <t>Расходы бюджета, всего</t>
  </si>
  <si>
    <t>в том числе:</t>
  </si>
  <si>
    <t>2.3.</t>
  </si>
  <si>
    <t>1.2.</t>
  </si>
  <si>
    <t>2.1.</t>
  </si>
  <si>
    <t>2.2.</t>
  </si>
  <si>
    <t>Общегосударственные вопросы</t>
  </si>
  <si>
    <t>Национальная оборона</t>
  </si>
  <si>
    <t>Жилищно-коммунальное хозяйство</t>
  </si>
  <si>
    <t>СВЕДЕНИЯ</t>
  </si>
  <si>
    <t>Глава Тагарского сельсовета                                                                      Е.Н.Антонов</t>
  </si>
  <si>
    <t>Уличное освещение</t>
  </si>
  <si>
    <t>Иные МБТ направляемые на финансирование осуществления части полномочий ОМС Кежемского района</t>
  </si>
  <si>
    <t>2.5.</t>
  </si>
  <si>
    <t>2.5.1.</t>
  </si>
  <si>
    <t>Национальная безопасность и правоохранительная деятельность</t>
  </si>
  <si>
    <t>2.4.</t>
  </si>
  <si>
    <t>2.6.</t>
  </si>
  <si>
    <t>Национальная экономика</t>
  </si>
  <si>
    <t>всего</t>
  </si>
  <si>
    <t>2.7</t>
  </si>
  <si>
    <t>Социальная политика</t>
  </si>
  <si>
    <t>Исполнено    в  3 кв.2021</t>
  </si>
  <si>
    <t>о ходе исполнения бюджета Тагарского сельсовета  на 2022 год</t>
  </si>
  <si>
    <t>Исполнено           в 1 кв.2022</t>
  </si>
  <si>
    <t>Исполнено           во 2 кв.2022</t>
  </si>
</sst>
</file>

<file path=xl/styles.xml><?xml version="1.0" encoding="utf-8"?>
<styleSheet xmlns="http://schemas.openxmlformats.org/spreadsheetml/2006/main">
  <numFmts count="1">
    <numFmt numFmtId="164" formatCode="#,##0.00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6" workbookViewId="0">
      <selection activeCell="K19" sqref="K19"/>
    </sheetView>
  </sheetViews>
  <sheetFormatPr defaultRowHeight="15"/>
  <cols>
    <col min="2" max="2" width="45.140625" customWidth="1"/>
    <col min="3" max="3" width="15.28515625" customWidth="1"/>
    <col min="4" max="4" width="12.5703125" customWidth="1"/>
    <col min="5" max="5" width="12.42578125" hidden="1" customWidth="1"/>
    <col min="6" max="6" width="12" bestFit="1" customWidth="1"/>
  </cols>
  <sheetData>
    <row r="1" spans="1:6">
      <c r="A1" s="1"/>
      <c r="B1" s="1"/>
    </row>
    <row r="2" spans="1:6">
      <c r="A2" s="1"/>
      <c r="B2" s="17" t="s">
        <v>16</v>
      </c>
      <c r="C2" s="17"/>
      <c r="D2" s="17"/>
      <c r="E2" s="17"/>
    </row>
    <row r="3" spans="1:6" ht="15" customHeight="1">
      <c r="A3" s="17" t="s">
        <v>30</v>
      </c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"/>
      <c r="B5" s="1"/>
    </row>
    <row r="6" spans="1:6">
      <c r="A6" s="1"/>
      <c r="B6" s="1"/>
    </row>
    <row r="7" spans="1:6">
      <c r="A7" s="1"/>
      <c r="B7" s="1"/>
    </row>
    <row r="8" spans="1:6" ht="150" customHeight="1">
      <c r="A8" s="6" t="s">
        <v>0</v>
      </c>
      <c r="B8" s="6" t="s">
        <v>1</v>
      </c>
      <c r="C8" s="6" t="s">
        <v>31</v>
      </c>
      <c r="D8" s="6" t="s">
        <v>32</v>
      </c>
      <c r="E8" s="6" t="s">
        <v>29</v>
      </c>
      <c r="F8" s="13" t="s">
        <v>26</v>
      </c>
    </row>
    <row r="9" spans="1:6">
      <c r="A9" s="6">
        <v>1</v>
      </c>
      <c r="B9" s="6">
        <v>2</v>
      </c>
      <c r="C9" s="14"/>
      <c r="D9" s="14"/>
      <c r="E9" s="14"/>
      <c r="F9" s="14"/>
    </row>
    <row r="10" spans="1:6">
      <c r="A10" s="7">
        <v>1</v>
      </c>
      <c r="B10" s="8" t="s">
        <v>2</v>
      </c>
      <c r="C10" s="14">
        <f>+C12+C13</f>
        <v>3142.1550000000002</v>
      </c>
      <c r="D10" s="14">
        <f t="shared" ref="D10:E10" si="0">+D12+D13</f>
        <v>2467.13969</v>
      </c>
      <c r="E10" s="14">
        <f t="shared" si="0"/>
        <v>0</v>
      </c>
      <c r="F10" s="14">
        <f>SUM(C10:E10)</f>
        <v>5609.2946900000006</v>
      </c>
    </row>
    <row r="11" spans="1:6">
      <c r="A11" s="6"/>
      <c r="B11" s="9" t="s">
        <v>8</v>
      </c>
      <c r="C11" s="14"/>
      <c r="D11" s="14"/>
      <c r="E11" s="14"/>
      <c r="F11" s="14"/>
    </row>
    <row r="12" spans="1:6">
      <c r="A12" s="6" t="s">
        <v>3</v>
      </c>
      <c r="B12" s="9" t="s">
        <v>4</v>
      </c>
      <c r="C12" s="14">
        <v>363.125</v>
      </c>
      <c r="D12" s="14">
        <f>681.67269-C12</f>
        <v>318.54768999999999</v>
      </c>
      <c r="E12" s="14"/>
      <c r="F12" s="14">
        <f>SUM(C12:E12)</f>
        <v>681.67268999999999</v>
      </c>
    </row>
    <row r="13" spans="1:6">
      <c r="A13" s="10" t="s">
        <v>10</v>
      </c>
      <c r="B13" s="9" t="s">
        <v>5</v>
      </c>
      <c r="C13" s="14">
        <v>2779.03</v>
      </c>
      <c r="D13" s="14">
        <f>4927.622-C13</f>
        <v>2148.5920000000001</v>
      </c>
      <c r="E13" s="14"/>
      <c r="F13" s="14">
        <f>SUM(C13:E13)</f>
        <v>4927.6220000000003</v>
      </c>
    </row>
    <row r="14" spans="1:6">
      <c r="A14" s="10"/>
      <c r="B14" s="9"/>
      <c r="C14" s="14"/>
      <c r="D14" s="14"/>
      <c r="E14" s="14"/>
      <c r="F14" s="14">
        <f t="shared" ref="F14:F24" si="1">SUM(C14:E14)</f>
        <v>0</v>
      </c>
    </row>
    <row r="15" spans="1:6">
      <c r="A15" s="11" t="s">
        <v>6</v>
      </c>
      <c r="B15" s="8" t="s">
        <v>7</v>
      </c>
      <c r="C15" s="14">
        <f>+C17+C18+C19+C20+C21+C24</f>
        <v>3618.0280000000002</v>
      </c>
      <c r="D15" s="14">
        <f>+D17+D18+D19+D20+D21+D24+D25</f>
        <v>2316.9870900000001</v>
      </c>
      <c r="E15" s="14">
        <f t="shared" ref="E15" si="2">+E17+E18+E19+E20+E21+E24</f>
        <v>0</v>
      </c>
      <c r="F15" s="14">
        <f t="shared" si="1"/>
        <v>5935.0150900000008</v>
      </c>
    </row>
    <row r="16" spans="1:6">
      <c r="A16" s="10"/>
      <c r="B16" s="9" t="s">
        <v>8</v>
      </c>
      <c r="C16" s="14"/>
      <c r="D16" s="14"/>
      <c r="E16" s="14"/>
      <c r="F16" s="14">
        <f t="shared" si="1"/>
        <v>0</v>
      </c>
    </row>
    <row r="17" spans="1:10">
      <c r="A17" s="10" t="s">
        <v>11</v>
      </c>
      <c r="B17" s="9" t="s">
        <v>13</v>
      </c>
      <c r="C17" s="14">
        <v>1759.07</v>
      </c>
      <c r="D17" s="14">
        <f>3422.29953-C17</f>
        <v>1663.2295299999998</v>
      </c>
      <c r="E17" s="14"/>
      <c r="F17" s="14">
        <f t="shared" si="1"/>
        <v>3422.2995299999998</v>
      </c>
    </row>
    <row r="18" spans="1:10">
      <c r="A18" s="10" t="s">
        <v>12</v>
      </c>
      <c r="B18" s="9" t="s">
        <v>14</v>
      </c>
      <c r="C18" s="14">
        <v>30.286999999999999</v>
      </c>
      <c r="D18" s="14">
        <f>67.51643-C18</f>
        <v>37.229430000000001</v>
      </c>
      <c r="E18" s="14"/>
      <c r="F18" s="14">
        <f t="shared" si="1"/>
        <v>67.51643</v>
      </c>
    </row>
    <row r="19" spans="1:10" ht="30">
      <c r="A19" s="10" t="s">
        <v>9</v>
      </c>
      <c r="B19" s="9" t="s">
        <v>22</v>
      </c>
      <c r="C19" s="14">
        <v>0</v>
      </c>
      <c r="D19" s="14">
        <f>32.785-C19</f>
        <v>32.784999999999997</v>
      </c>
      <c r="E19" s="14"/>
      <c r="F19" s="14">
        <f t="shared" si="1"/>
        <v>32.784999999999997</v>
      </c>
    </row>
    <row r="20" spans="1:10">
      <c r="A20" s="10" t="s">
        <v>23</v>
      </c>
      <c r="B20" s="9" t="s">
        <v>25</v>
      </c>
      <c r="C20" s="14">
        <v>200.761</v>
      </c>
      <c r="D20" s="14">
        <f>472.7616-C20</f>
        <v>272.00059999999996</v>
      </c>
      <c r="E20" s="14"/>
      <c r="F20" s="14">
        <f t="shared" si="1"/>
        <v>472.76159999999993</v>
      </c>
      <c r="J20" s="12"/>
    </row>
    <row r="21" spans="1:10">
      <c r="A21" s="10" t="s">
        <v>20</v>
      </c>
      <c r="B21" s="9" t="s">
        <v>15</v>
      </c>
      <c r="C21" s="14">
        <v>329.21</v>
      </c>
      <c r="D21" s="14">
        <f>640.95253-C21</f>
        <v>311.74253000000004</v>
      </c>
      <c r="E21" s="14"/>
      <c r="F21" s="14">
        <f t="shared" si="1"/>
        <v>640.95253000000002</v>
      </c>
      <c r="J21" s="12"/>
    </row>
    <row r="22" spans="1:10">
      <c r="A22" s="10"/>
      <c r="B22" s="9" t="s">
        <v>8</v>
      </c>
      <c r="C22" s="14"/>
      <c r="D22" s="14"/>
      <c r="E22" s="14"/>
      <c r="F22" s="14">
        <f t="shared" si="1"/>
        <v>0</v>
      </c>
    </row>
    <row r="23" spans="1:10">
      <c r="A23" s="10" t="s">
        <v>21</v>
      </c>
      <c r="B23" s="9" t="s">
        <v>18</v>
      </c>
      <c r="C23" s="14">
        <v>230.898</v>
      </c>
      <c r="D23" s="14">
        <f>434.99996-C23</f>
        <v>204.10195999999999</v>
      </c>
      <c r="E23" s="14"/>
      <c r="F23" s="14">
        <f t="shared" si="1"/>
        <v>434.99995999999999</v>
      </c>
    </row>
    <row r="24" spans="1:10" ht="51.75" customHeight="1">
      <c r="A24" s="10" t="s">
        <v>24</v>
      </c>
      <c r="B24" s="9" t="s">
        <v>19</v>
      </c>
      <c r="C24" s="14">
        <v>1298.7</v>
      </c>
      <c r="D24" s="14">
        <f>1298.7-C24</f>
        <v>0</v>
      </c>
      <c r="E24" s="14"/>
      <c r="F24" s="14">
        <f t="shared" si="1"/>
        <v>1298.7</v>
      </c>
    </row>
    <row r="25" spans="1:10">
      <c r="A25" s="10" t="s">
        <v>27</v>
      </c>
      <c r="B25" s="9" t="s">
        <v>28</v>
      </c>
      <c r="C25" s="15">
        <v>0</v>
      </c>
      <c r="D25" s="14"/>
      <c r="E25" s="14"/>
      <c r="F25" s="14">
        <f>SUM(C25:E25)</f>
        <v>0</v>
      </c>
    </row>
    <row r="26" spans="1:10">
      <c r="A26" s="2"/>
      <c r="B26" s="4"/>
    </row>
    <row r="27" spans="1:10" ht="37.5" customHeight="1">
      <c r="A27" s="16" t="s">
        <v>17</v>
      </c>
      <c r="B27" s="16"/>
    </row>
    <row r="28" spans="1:10">
      <c r="A28" s="2"/>
      <c r="B28" s="4"/>
    </row>
    <row r="29" spans="1:10">
      <c r="A29" s="2"/>
      <c r="B29" s="4"/>
    </row>
    <row r="30" spans="1:10">
      <c r="A30" s="2"/>
      <c r="B30" s="4"/>
    </row>
    <row r="31" spans="1:10">
      <c r="A31" s="2"/>
      <c r="B31" s="4"/>
    </row>
    <row r="32" spans="1:10">
      <c r="A32" s="2"/>
      <c r="B32" s="4"/>
    </row>
    <row r="33" spans="1:2">
      <c r="A33" s="2"/>
      <c r="B33" s="4"/>
    </row>
    <row r="34" spans="1:2">
      <c r="A34" s="2"/>
      <c r="B34" s="4"/>
    </row>
    <row r="35" spans="1:2">
      <c r="A35" s="2"/>
      <c r="B35" s="4"/>
    </row>
    <row r="36" spans="1:2">
      <c r="A36" s="2"/>
      <c r="B36" s="4"/>
    </row>
    <row r="37" spans="1:2">
      <c r="A37" s="2"/>
      <c r="B37" s="4"/>
    </row>
    <row r="38" spans="1:2">
      <c r="A38" s="2"/>
      <c r="B38" s="4"/>
    </row>
    <row r="39" spans="1:2">
      <c r="A39" s="2"/>
      <c r="B39" s="4"/>
    </row>
    <row r="40" spans="1:2">
      <c r="A40" s="2"/>
      <c r="B40" s="4"/>
    </row>
    <row r="41" spans="1:2">
      <c r="A41" s="2"/>
      <c r="B41" s="5"/>
    </row>
    <row r="42" spans="1:2">
      <c r="A42" s="3"/>
      <c r="B42" s="5"/>
    </row>
    <row r="43" spans="1:2">
      <c r="A43" s="3"/>
      <c r="B43" s="5"/>
    </row>
    <row r="44" spans="1:2">
      <c r="A44" s="3"/>
      <c r="B44" s="5"/>
    </row>
    <row r="45" spans="1:2">
      <c r="A45" s="3"/>
    </row>
    <row r="46" spans="1:2">
      <c r="A46" s="3"/>
    </row>
  </sheetData>
  <mergeCells count="3">
    <mergeCell ref="A27:B27"/>
    <mergeCell ref="B2:E2"/>
    <mergeCell ref="A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оплполп</cp:lastModifiedBy>
  <cp:lastPrinted>2019-11-13T06:35:00Z</cp:lastPrinted>
  <dcterms:created xsi:type="dcterms:W3CDTF">2017-07-17T03:01:33Z</dcterms:created>
  <dcterms:modified xsi:type="dcterms:W3CDTF">2022-08-09T09:54:17Z</dcterms:modified>
</cp:coreProperties>
</file>